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525" activeTab="0"/>
  </bookViews>
  <sheets>
    <sheet name="kalendář ČSP" sheetId="1" r:id="rId1"/>
    <sheet name="pořadatelé" sheetId="2" r:id="rId2"/>
    <sheet name="kalendář i ostatní závody" sheetId="3" r:id="rId3"/>
  </sheets>
  <definedNames/>
  <calcPr fullCalcOnLoad="1"/>
</workbook>
</file>

<file path=xl/sharedStrings.xml><?xml version="1.0" encoding="utf-8"?>
<sst xmlns="http://schemas.openxmlformats.org/spreadsheetml/2006/main" count="187" uniqueCount="105">
  <si>
    <t>datum</t>
  </si>
  <si>
    <t>den</t>
  </si>
  <si>
    <t>Ne</t>
  </si>
  <si>
    <t>So</t>
  </si>
  <si>
    <t>Českolipské Kozly (časovka do vrchu)</t>
  </si>
  <si>
    <t>Tour de Zeleňák (hromadný závod)</t>
  </si>
  <si>
    <t>Josef Semerád</t>
  </si>
  <si>
    <t>tel.: 731 605 184</t>
  </si>
  <si>
    <t>závod</t>
  </si>
  <si>
    <t>Seznam pořadatelů závodů</t>
  </si>
  <si>
    <t>pořadatel</t>
  </si>
  <si>
    <t>telefon</t>
  </si>
  <si>
    <t>email</t>
  </si>
  <si>
    <t>webové stránky</t>
  </si>
  <si>
    <t>Radek Beneš</t>
  </si>
  <si>
    <t>Sportovní klub MS AUTO, Josef Semerád</t>
  </si>
  <si>
    <t>SAC Bělá pod Bezdězem, Václav Vild</t>
  </si>
  <si>
    <t>SKP Styl Litoměřice, pan Vladimír Liška</t>
  </si>
  <si>
    <t>KC Vratislavice, Otto Dvorský</t>
  </si>
  <si>
    <t>KC Vratislavice</t>
  </si>
  <si>
    <t>SČE Děčín, Ivo Jeřábek</t>
  </si>
  <si>
    <t>DAAK Skalice, Karel Dvořák</t>
  </si>
  <si>
    <t>Kola Brabec Rumburk, Pavel Brabec</t>
  </si>
  <si>
    <t>SKP Česká Lípa, Miroslav Roháček</t>
  </si>
  <si>
    <t>SKP Česká Lípa, Josef Vlasák</t>
  </si>
  <si>
    <t>vlasak@doksy.com</t>
  </si>
  <si>
    <t>Bohemie Nový Bor, Jiří Rejholec</t>
  </si>
  <si>
    <t>Selle Roland</t>
  </si>
  <si>
    <t xml:space="preserve"> </t>
  </si>
  <si>
    <t>5.7.</t>
  </si>
  <si>
    <t>6.7.</t>
  </si>
  <si>
    <t>Jan Novota</t>
  </si>
  <si>
    <t>cyklotrener@seznam.cz</t>
  </si>
  <si>
    <t>Oleg Huja</t>
  </si>
  <si>
    <t>Petr Prokeš</t>
  </si>
  <si>
    <t>startují žáci a dorost?</t>
  </si>
  <si>
    <t>startují děti?</t>
  </si>
  <si>
    <t xml:space="preserve"> - podbarveny jsou závody započítávané do Českolipského silničního poháru</t>
  </si>
  <si>
    <t>ANO</t>
  </si>
  <si>
    <t>NE</t>
  </si>
  <si>
    <t>do 10 let:</t>
  </si>
  <si>
    <t>děti</t>
  </si>
  <si>
    <t>11 - 12 let:</t>
  </si>
  <si>
    <t>13 - 14 let:</t>
  </si>
  <si>
    <t>15 - 16 let:</t>
  </si>
  <si>
    <t>17 - 18 let:</t>
  </si>
  <si>
    <t>junioři, juniorky</t>
  </si>
  <si>
    <t>kadeti, kadetky</t>
  </si>
  <si>
    <t>mladší žáci, mladší žákyně</t>
  </si>
  <si>
    <t>starší žáci, starší žákyně</t>
  </si>
  <si>
    <t>Věkové rozvrstvení kategorií</t>
  </si>
  <si>
    <t>Čt</t>
  </si>
  <si>
    <t>Pavel Hobrlant, KSM Hrádek nad Nisou</t>
  </si>
  <si>
    <t>Pavel.Hobrlant@KSMCastings.com</t>
  </si>
  <si>
    <t>Okolo 80 dubů (hromadný závod)</t>
  </si>
  <si>
    <t>Maraton Česká Lípa (hromadný závod)</t>
  </si>
  <si>
    <t>Út</t>
  </si>
  <si>
    <t>Časovka do vrchu Pahorek</t>
  </si>
  <si>
    <r>
      <rPr>
        <b/>
        <sz val="11"/>
        <color indexed="8"/>
        <rFont val="Calibri"/>
        <family val="2"/>
      </rPr>
      <t>ANO</t>
    </r>
    <r>
      <rPr>
        <sz val="11"/>
        <color theme="1"/>
        <rFont val="Calibri"/>
        <family val="2"/>
      </rPr>
      <t xml:space="preserve"> </t>
    </r>
  </si>
  <si>
    <t>4.9.</t>
  </si>
  <si>
    <t>Časovka na Maliník (časovka do vrchu)</t>
  </si>
  <si>
    <t>KC Kooperativa Liberec, Milan Hollósi</t>
  </si>
  <si>
    <t>5.9.</t>
  </si>
  <si>
    <t>2.9.</t>
  </si>
  <si>
    <t>22.8.</t>
  </si>
  <si>
    <t>Okolo Úštěku (hromadný závod)</t>
  </si>
  <si>
    <t>25.7.</t>
  </si>
  <si>
    <t>Sezemice (hromadný závod)</t>
  </si>
  <si>
    <t>Leoš Mittner, Sezemice</t>
  </si>
  <si>
    <t>Leos.Mittner@kiekert.com</t>
  </si>
  <si>
    <t>Aleš Zárybnický</t>
  </si>
  <si>
    <t>zaryba@hotmail.com</t>
  </si>
  <si>
    <t>casovkyseveru.cz</t>
  </si>
  <si>
    <t>David Fanderlik</t>
  </si>
  <si>
    <t>fanderlikd@gmail.com</t>
  </si>
  <si>
    <t>pekelnelesy.cz</t>
  </si>
  <si>
    <t>vaclav.vild@skoda-auto.cz</t>
  </si>
  <si>
    <t>30.5.</t>
  </si>
  <si>
    <t>27.6.</t>
  </si>
  <si>
    <t>Po</t>
  </si>
  <si>
    <t>15.8.</t>
  </si>
  <si>
    <t>12.9.</t>
  </si>
  <si>
    <t>19.9.</t>
  </si>
  <si>
    <t>26.9.</t>
  </si>
  <si>
    <t>Českolipský silniční pohár 2021</t>
  </si>
  <si>
    <t>26.6.</t>
  </si>
  <si>
    <t>Rašovka (hromadný závod)</t>
  </si>
  <si>
    <t>Tuchořice (hromadný závod)</t>
  </si>
  <si>
    <t>Svijany (hromadný závod)</t>
  </si>
  <si>
    <t>V České Lípě 27.5.2021</t>
  </si>
  <si>
    <t>Rašovka (časovka do vrchu)</t>
  </si>
  <si>
    <t>Přehled akcí, kterých se v roce 2021 můžeme zúčastnit</t>
  </si>
  <si>
    <r>
      <rPr>
        <b/>
        <sz val="11"/>
        <color indexed="8"/>
        <rFont val="Calibri"/>
        <family val="2"/>
      </rPr>
      <t>ANO</t>
    </r>
    <r>
      <rPr>
        <sz val="11"/>
        <color theme="1"/>
        <rFont val="Calibri"/>
        <family val="2"/>
      </rPr>
      <t xml:space="preserve"> od 13 let</t>
    </r>
  </si>
  <si>
    <r>
      <rPr>
        <b/>
        <sz val="11"/>
        <color indexed="8"/>
        <rFont val="Calibri"/>
        <family val="2"/>
      </rPr>
      <t>ANO</t>
    </r>
    <r>
      <rPr>
        <sz val="11"/>
        <color theme="1"/>
        <rFont val="Calibri"/>
        <family val="2"/>
      </rPr>
      <t xml:space="preserve"> </t>
    </r>
    <r>
      <rPr>
        <sz val="8"/>
        <color indexed="8"/>
        <rFont val="Calibri"/>
        <family val="2"/>
      </rPr>
      <t>od 11. let</t>
    </r>
  </si>
  <si>
    <t>bude upřesněno</t>
  </si>
  <si>
    <r>
      <t xml:space="preserve">ANO </t>
    </r>
    <r>
      <rPr>
        <sz val="8"/>
        <color indexed="8"/>
        <rFont val="Calibri"/>
        <family val="2"/>
      </rPr>
      <t xml:space="preserve"> </t>
    </r>
  </si>
  <si>
    <r>
      <rPr>
        <b/>
        <sz val="11"/>
        <rFont val="Calibri"/>
        <family val="2"/>
      </rPr>
      <t>Licence: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 xml:space="preserve">průkaz Českého svazu cyklistiky </t>
    </r>
  </si>
  <si>
    <t>V České Lípě 22.5.2021</t>
  </si>
  <si>
    <t>Mem. Zd. Bambáska Roudnice (časovka)</t>
  </si>
  <si>
    <t>Giro de Zavadilka (časovka trojic)</t>
  </si>
  <si>
    <t>Mem. Vl. Urbana (hromadný závod)</t>
  </si>
  <si>
    <t>14.8.</t>
  </si>
  <si>
    <t>Temelín (časovka)</t>
  </si>
  <si>
    <t>Temelín (hromadný závod)</t>
  </si>
  <si>
    <t>Sezemice (časovka)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</si>
</sst>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3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Arial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12"/>
      <name val="Calibri"/>
      <family val="2"/>
    </font>
    <font>
      <i/>
      <sz val="8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2"/>
      <color theme="1"/>
      <name val="Calibri"/>
      <family val="2"/>
    </font>
    <font>
      <b/>
      <sz val="12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</font>
    <font>
      <i/>
      <sz val="11"/>
      <color theme="1"/>
      <name val="Calibri"/>
      <family val="2"/>
    </font>
    <font>
      <b/>
      <sz val="9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rgb="FF0000FF"/>
      <name val="Calibri"/>
      <family val="2"/>
    </font>
    <font>
      <i/>
      <sz val="8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3" fillId="0" borderId="10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 wrapText="1"/>
    </xf>
    <xf numFmtId="0" fontId="59" fillId="0" borderId="11" xfId="36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wrapText="1"/>
    </xf>
    <xf numFmtId="3" fontId="4" fillId="0" borderId="11" xfId="0" applyNumberFormat="1" applyFont="1" applyFill="1" applyBorder="1" applyAlignment="1">
      <alignment wrapText="1"/>
    </xf>
    <xf numFmtId="0" fontId="6" fillId="0" borderId="11" xfId="0" applyNumberFormat="1" applyFont="1" applyFill="1" applyBorder="1" applyAlignment="1">
      <alignment wrapText="1"/>
    </xf>
    <xf numFmtId="0" fontId="0" fillId="0" borderId="12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0" fillId="0" borderId="14" xfId="0" applyFont="1" applyBorder="1" applyAlignment="1">
      <alignment/>
    </xf>
    <xf numFmtId="0" fontId="59" fillId="0" borderId="11" xfId="36" applyNumberFormat="1" applyFont="1" applyFill="1" applyBorder="1" applyAlignment="1">
      <alignment wrapText="1"/>
    </xf>
    <xf numFmtId="0" fontId="60" fillId="0" borderId="11" xfId="0" applyNumberFormat="1" applyFont="1" applyFill="1" applyBorder="1" applyAlignment="1">
      <alignment wrapText="1"/>
    </xf>
    <xf numFmtId="3" fontId="60" fillId="0" borderId="11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60" fillId="0" borderId="11" xfId="0" applyFont="1" applyBorder="1" applyAlignment="1">
      <alignment vertical="center"/>
    </xf>
    <xf numFmtId="3" fontId="60" fillId="0" borderId="11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0" fillId="33" borderId="15" xfId="0" applyFill="1" applyBorder="1" applyAlignment="1">
      <alignment/>
    </xf>
    <xf numFmtId="0" fontId="65" fillId="0" borderId="0" xfId="0" applyFont="1" applyAlignment="1">
      <alignment/>
    </xf>
    <xf numFmtId="0" fontId="0" fillId="0" borderId="11" xfId="0" applyFill="1" applyBorder="1" applyAlignment="1">
      <alignment/>
    </xf>
    <xf numFmtId="0" fontId="60" fillId="0" borderId="0" xfId="0" applyFont="1" applyAlignment="1">
      <alignment vertical="center"/>
    </xf>
    <xf numFmtId="0" fontId="41" fillId="0" borderId="11" xfId="36" applyBorder="1" applyAlignment="1">
      <alignment vertical="center"/>
    </xf>
    <xf numFmtId="0" fontId="9" fillId="0" borderId="0" xfId="0" applyFont="1" applyAlignment="1">
      <alignment/>
    </xf>
    <xf numFmtId="0" fontId="40" fillId="0" borderId="16" xfId="0" applyFont="1" applyBorder="1" applyAlignment="1">
      <alignment/>
    </xf>
    <xf numFmtId="0" fontId="66" fillId="0" borderId="0" xfId="0" applyFont="1" applyAlignment="1">
      <alignment/>
    </xf>
    <xf numFmtId="0" fontId="41" fillId="0" borderId="11" xfId="36" applyNumberFormat="1" applyFill="1" applyBorder="1" applyAlignment="1">
      <alignment/>
    </xf>
    <xf numFmtId="0" fontId="0" fillId="0" borderId="17" xfId="0" applyFill="1" applyBorder="1" applyAlignment="1">
      <alignment/>
    </xf>
    <xf numFmtId="0" fontId="40" fillId="0" borderId="11" xfId="0" applyFont="1" applyFill="1" applyBorder="1" applyAlignment="1">
      <alignment/>
    </xf>
    <xf numFmtId="0" fontId="67" fillId="0" borderId="11" xfId="0" applyFont="1" applyBorder="1" applyAlignment="1">
      <alignment vertical="center"/>
    </xf>
    <xf numFmtId="0" fontId="59" fillId="0" borderId="11" xfId="36" applyFont="1" applyBorder="1" applyAlignment="1">
      <alignment vertical="center"/>
    </xf>
    <xf numFmtId="0" fontId="41" fillId="0" borderId="11" xfId="36" applyFont="1" applyBorder="1" applyAlignment="1">
      <alignment vertical="center"/>
    </xf>
    <xf numFmtId="0" fontId="9" fillId="0" borderId="11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8" fillId="33" borderId="11" xfId="0" applyFont="1" applyFill="1" applyBorder="1" applyAlignment="1">
      <alignment/>
    </xf>
    <xf numFmtId="0" fontId="40" fillId="33" borderId="11" xfId="0" applyFont="1" applyFill="1" applyBorder="1" applyAlignment="1">
      <alignment/>
    </xf>
    <xf numFmtId="0" fontId="0" fillId="0" borderId="22" xfId="0" applyFill="1" applyBorder="1" applyAlignment="1">
      <alignment/>
    </xf>
    <xf numFmtId="0" fontId="8" fillId="33" borderId="23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0" fillId="0" borderId="24" xfId="0" applyFill="1" applyBorder="1" applyAlignment="1">
      <alignment/>
    </xf>
    <xf numFmtId="0" fontId="8" fillId="33" borderId="25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lasak@doksy.com" TargetMode="External" /><Relationship Id="rId2" Type="http://schemas.openxmlformats.org/officeDocument/2006/relationships/hyperlink" Target="mailto:cyklotrener@seznam.cz" TargetMode="External" /><Relationship Id="rId3" Type="http://schemas.openxmlformats.org/officeDocument/2006/relationships/hyperlink" Target="mailto:Pavel.Hobrlant@KSMCastings.com" TargetMode="External" /><Relationship Id="rId4" Type="http://schemas.openxmlformats.org/officeDocument/2006/relationships/hyperlink" Target="mailto:Leos.Mittner@kiekert.com" TargetMode="External" /><Relationship Id="rId5" Type="http://schemas.openxmlformats.org/officeDocument/2006/relationships/hyperlink" Target="mailto:zaryba@hotmail.com" TargetMode="External" /><Relationship Id="rId6" Type="http://schemas.openxmlformats.org/officeDocument/2006/relationships/hyperlink" Target="mailto:fanderlikd@gmail.com" TargetMode="External" /><Relationship Id="rId7" Type="http://schemas.openxmlformats.org/officeDocument/2006/relationships/hyperlink" Target="mailto:vaclav.vild@skoda-auto.cz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7.00390625" style="0" customWidth="1"/>
    <col min="2" max="2" width="4.57421875" style="0" customWidth="1"/>
    <col min="3" max="3" width="42.28125" style="0" customWidth="1"/>
  </cols>
  <sheetData>
    <row r="1" ht="28.5">
      <c r="A1" s="2" t="s">
        <v>84</v>
      </c>
    </row>
    <row r="3" spans="1:3" s="1" customFormat="1" ht="15.75">
      <c r="A3" s="1" t="s">
        <v>0</v>
      </c>
      <c r="B3" s="1" t="s">
        <v>1</v>
      </c>
      <c r="C3" s="3" t="s">
        <v>8</v>
      </c>
    </row>
    <row r="4" spans="1:3" ht="15">
      <c r="A4" s="35" t="s">
        <v>77</v>
      </c>
      <c r="B4" s="42" t="s">
        <v>2</v>
      </c>
      <c r="C4" s="16" t="s">
        <v>54</v>
      </c>
    </row>
    <row r="5" spans="1:3" ht="15">
      <c r="A5" s="35" t="s">
        <v>85</v>
      </c>
      <c r="B5" s="42" t="s">
        <v>3</v>
      </c>
      <c r="C5" s="16" t="s">
        <v>90</v>
      </c>
    </row>
    <row r="6" spans="1:3" ht="15">
      <c r="A6" s="35" t="s">
        <v>85</v>
      </c>
      <c r="B6" s="42" t="s">
        <v>3</v>
      </c>
      <c r="C6" s="16" t="s">
        <v>86</v>
      </c>
    </row>
    <row r="7" spans="1:3" ht="15">
      <c r="A7" s="35" t="s">
        <v>78</v>
      </c>
      <c r="B7" s="42" t="s">
        <v>2</v>
      </c>
      <c r="C7" s="16" t="s">
        <v>87</v>
      </c>
    </row>
    <row r="8" spans="1:3" ht="15">
      <c r="A8" s="35" t="s">
        <v>66</v>
      </c>
      <c r="B8" s="42" t="s">
        <v>2</v>
      </c>
      <c r="C8" s="16" t="s">
        <v>88</v>
      </c>
    </row>
    <row r="9" spans="1:4" ht="15">
      <c r="A9" s="35" t="s">
        <v>64</v>
      </c>
      <c r="B9" s="42" t="s">
        <v>2</v>
      </c>
      <c r="C9" s="43" t="s">
        <v>65</v>
      </c>
      <c r="D9" s="40" t="s">
        <v>28</v>
      </c>
    </row>
    <row r="10" spans="1:3" s="49" customFormat="1" ht="15">
      <c r="A10" s="47" t="s">
        <v>63</v>
      </c>
      <c r="B10" s="48" t="s">
        <v>51</v>
      </c>
      <c r="C10" s="16" t="s">
        <v>60</v>
      </c>
    </row>
    <row r="11" spans="1:3" ht="15">
      <c r="A11" s="35" t="s">
        <v>59</v>
      </c>
      <c r="B11" s="42" t="s">
        <v>3</v>
      </c>
      <c r="C11" s="43" t="s">
        <v>5</v>
      </c>
    </row>
    <row r="12" spans="1:3" ht="15">
      <c r="A12" s="35" t="s">
        <v>81</v>
      </c>
      <c r="B12" s="42" t="s">
        <v>2</v>
      </c>
      <c r="C12" s="43" t="s">
        <v>57</v>
      </c>
    </row>
    <row r="13" spans="1:3" ht="15">
      <c r="A13" s="35" t="s">
        <v>82</v>
      </c>
      <c r="B13" s="42" t="s">
        <v>2</v>
      </c>
      <c r="C13" s="16" t="s">
        <v>4</v>
      </c>
    </row>
    <row r="14" spans="1:3" ht="15">
      <c r="A14" s="35" t="s">
        <v>83</v>
      </c>
      <c r="B14" s="42" t="s">
        <v>2</v>
      </c>
      <c r="C14" s="16" t="s">
        <v>55</v>
      </c>
    </row>
    <row r="17" ht="15">
      <c r="A17" t="s">
        <v>89</v>
      </c>
    </row>
    <row r="18" ht="15">
      <c r="A18" t="s">
        <v>6</v>
      </c>
    </row>
    <row r="19" ht="15">
      <c r="A19" t="s">
        <v>7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46.8515625" style="5" customWidth="1"/>
    <col min="2" max="2" width="14.00390625" style="5" customWidth="1"/>
    <col min="3" max="3" width="32.28125" style="5" customWidth="1"/>
    <col min="4" max="4" width="26.140625" style="5" customWidth="1"/>
    <col min="5" max="6" width="9.140625" style="5" customWidth="1"/>
    <col min="7" max="16384" width="9.140625" style="5" customWidth="1"/>
  </cols>
  <sheetData>
    <row r="1" ht="18">
      <c r="A1" s="4" t="s">
        <v>9</v>
      </c>
    </row>
    <row r="2" ht="15" customHeight="1"/>
    <row r="3" spans="1:4" ht="15" customHeight="1">
      <c r="A3" s="6" t="s">
        <v>10</v>
      </c>
      <c r="B3" s="6" t="s">
        <v>11</v>
      </c>
      <c r="C3" s="6" t="s">
        <v>12</v>
      </c>
      <c r="D3" s="6" t="s">
        <v>13</v>
      </c>
    </row>
    <row r="4" spans="1:5" ht="15" customHeight="1">
      <c r="A4" s="7" t="s">
        <v>14</v>
      </c>
      <c r="B4" s="8">
        <v>603819328</v>
      </c>
      <c r="C4" s="9" t="str">
        <f>HYPERLINK("mailto:kol-ja@email.cz","kol-ja@email.cz")</f>
        <v>kol-ja@email.cz</v>
      </c>
      <c r="D4" s="9" t="str">
        <f>HYPERLINK("http://www.kol-ja.cz/","www.kol-ja.cz")</f>
        <v>www.kol-ja.cz</v>
      </c>
      <c r="E4" s="10"/>
    </row>
    <row r="5" spans="1:5" ht="15" customHeight="1">
      <c r="A5" s="7" t="s">
        <v>61</v>
      </c>
      <c r="B5" s="8">
        <v>720560043</v>
      </c>
      <c r="C5" s="41" t="str">
        <f>HYPERLINK("mailto:ohorak@email.cz","hollosak@seznam.cz")</f>
        <v>hollosak@seznam.cz</v>
      </c>
      <c r="D5" s="9" t="str">
        <f>HYPERLINK("http://www.cyklomasters.cz/","www.cyklomasters.cz")</f>
        <v>www.cyklomasters.cz</v>
      </c>
      <c r="E5" s="10"/>
    </row>
    <row r="6" spans="1:5" ht="15" customHeight="1">
      <c r="A6" s="7" t="s">
        <v>15</v>
      </c>
      <c r="B6" s="8">
        <v>731605184</v>
      </c>
      <c r="C6" s="9" t="str">
        <f>HYPERLINK("mailto:josef.semerad@vzp.cz","josef.semerad@vzp.cz")</f>
        <v>josef.semerad@vzp.cz</v>
      </c>
      <c r="D6" s="9" t="str">
        <f>HYPERLINK("http://www.clcyklo.kvalitne.cz/","www.clcyklo.kvalitne.cz")</f>
        <v>www.clcyklo.kvalitne.cz</v>
      </c>
      <c r="E6" s="10"/>
    </row>
    <row r="7" spans="1:5" ht="15" customHeight="1">
      <c r="A7" s="7" t="s">
        <v>16</v>
      </c>
      <c r="B7" s="8">
        <v>605464677</v>
      </c>
      <c r="C7" s="9" t="str">
        <f>HYPERLINK("mailto:sacbela@centrum.cz","sacbela@centrum.cz ")</f>
        <v>sacbela@centrum.cz </v>
      </c>
      <c r="D7" s="41" t="s">
        <v>76</v>
      </c>
      <c r="E7" s="10"/>
    </row>
    <row r="8" spans="1:5" ht="15" customHeight="1">
      <c r="A8" s="7" t="s">
        <v>17</v>
      </c>
      <c r="B8" s="8">
        <v>602659726</v>
      </c>
      <c r="C8" s="9" t="str">
        <f>HYPERLINK("mailto:vladimirliska@email.cz","vladimirliska@email.cz")</f>
        <v>vladimirliska@email.cz</v>
      </c>
      <c r="D8" s="9" t="str">
        <f>HYPERLINK("http://www.skp-styl-litomerice.cz/","www.skp-styl-litomerice.cz ")</f>
        <v>www.skp-styl-litomerice.cz </v>
      </c>
      <c r="E8" s="10"/>
    </row>
    <row r="9" spans="1:5" ht="15" customHeight="1">
      <c r="A9" s="7" t="s">
        <v>18</v>
      </c>
      <c r="B9" s="8">
        <v>605464677</v>
      </c>
      <c r="C9" s="9" t="str">
        <f>HYPERLINK("mailto:ota.dvorsky@seznam.cz","ota.dvorsky@seznam.cz")</f>
        <v>ota.dvorsky@seznam.cz</v>
      </c>
      <c r="D9" s="9" t="str">
        <f>HYPERLINK("http://www.kcpivovar.cz/","www.kcpivovar.cz")</f>
        <v>www.kcpivovar.cz</v>
      </c>
      <c r="E9" s="10"/>
    </row>
    <row r="10" spans="1:5" ht="15" customHeight="1">
      <c r="A10" s="7" t="s">
        <v>19</v>
      </c>
      <c r="B10" s="8"/>
      <c r="C10" s="9" t="str">
        <f>HYPERLINK("mailto:kcpivovarvratislavice@email.cz","kcpivovarvratislavice@email.cz")</f>
        <v>kcpivovarvratislavice@email.cz</v>
      </c>
      <c r="D10" s="9"/>
      <c r="E10" s="10"/>
    </row>
    <row r="11" spans="1:5" ht="15" customHeight="1">
      <c r="A11" s="7" t="s">
        <v>20</v>
      </c>
      <c r="B11" s="8">
        <v>602489663</v>
      </c>
      <c r="C11" s="9" t="str">
        <f>HYPERLINK("mailto:ivo.jerabek@volny.cz","ivo.jerabek@volny.cz")</f>
        <v>ivo.jerabek@volny.cz</v>
      </c>
      <c r="D11" s="7"/>
      <c r="E11" s="10"/>
    </row>
    <row r="12" spans="1:5" ht="15" customHeight="1">
      <c r="A12" s="7" t="s">
        <v>21</v>
      </c>
      <c r="B12" s="8">
        <v>603527368</v>
      </c>
      <c r="C12" s="9" t="str">
        <f>HYPERLINK("mailto:holubpepa@seznam.cz","holubpepa@seznam.cz ")</f>
        <v>holubpepa@seznam.cz </v>
      </c>
      <c r="D12" s="7"/>
      <c r="E12" s="10"/>
    </row>
    <row r="13" spans="1:5" ht="15" customHeight="1">
      <c r="A13" s="7" t="s">
        <v>22</v>
      </c>
      <c r="B13" s="8">
        <v>602112875</v>
      </c>
      <c r="C13" s="9" t="str">
        <f>HYPERLINK("mailto:tdz@apachi.cz","tdz@apachi.cz")</f>
        <v>tdz@apachi.cz</v>
      </c>
      <c r="D13" s="9" t="str">
        <f>HYPERLINK("http://www.tourdezelenak.cz/","www.tourdezelenak.cz")</f>
        <v>www.tourdezelenak.cz</v>
      </c>
      <c r="E13" s="10"/>
    </row>
    <row r="14" spans="1:5" ht="15" customHeight="1">
      <c r="A14" s="7" t="s">
        <v>23</v>
      </c>
      <c r="B14" s="8">
        <v>602322057</v>
      </c>
      <c r="C14" s="7"/>
      <c r="D14" s="7"/>
      <c r="E14" s="10"/>
    </row>
    <row r="15" spans="1:5" ht="15" customHeight="1">
      <c r="A15" s="7" t="s">
        <v>24</v>
      </c>
      <c r="B15" s="8">
        <v>702035688</v>
      </c>
      <c r="C15" s="11" t="s">
        <v>25</v>
      </c>
      <c r="D15" s="7"/>
      <c r="E15" s="10"/>
    </row>
    <row r="16" spans="1:5" ht="15" customHeight="1">
      <c r="A16" s="7" t="s">
        <v>26</v>
      </c>
      <c r="B16" s="8">
        <v>728379171</v>
      </c>
      <c r="C16" s="9" t="str">
        <f>HYPERLINK("mailto:jirka.rejzak@seznam.cz","jirka.rejzak@seznam.cz")</f>
        <v>jirka.rejzak@seznam.cz</v>
      </c>
      <c r="D16" s="7"/>
      <c r="E16" s="10"/>
    </row>
    <row r="17" spans="1:5" ht="15" customHeight="1">
      <c r="A17" s="7" t="s">
        <v>27</v>
      </c>
      <c r="B17" s="8">
        <v>606502813</v>
      </c>
      <c r="C17" s="9" t="str">
        <f>HYPERLINK("mailto:roland.selle@aae.ch","roland.selle@aae.ch")</f>
        <v>roland.selle@aae.ch</v>
      </c>
      <c r="D17" s="7"/>
      <c r="E17" s="10"/>
    </row>
    <row r="18" spans="1:5" ht="15">
      <c r="A18" s="12" t="s">
        <v>31</v>
      </c>
      <c r="B18" s="13">
        <v>777809468</v>
      </c>
      <c r="C18" s="20" t="s">
        <v>32</v>
      </c>
      <c r="D18" s="14"/>
      <c r="E18" s="15"/>
    </row>
    <row r="19" spans="1:4" ht="15" customHeight="1">
      <c r="A19" s="21" t="s">
        <v>33</v>
      </c>
      <c r="B19" s="22">
        <v>724228571</v>
      </c>
      <c r="C19" s="23"/>
      <c r="D19" s="23"/>
    </row>
    <row r="20" spans="1:4" ht="15">
      <c r="A20" s="24" t="s">
        <v>34</v>
      </c>
      <c r="B20" s="25">
        <v>608101216</v>
      </c>
      <c r="C20" s="26"/>
      <c r="D20" s="26"/>
    </row>
    <row r="21" spans="1:4" s="36" customFormat="1" ht="14.25">
      <c r="A21" s="24" t="s">
        <v>52</v>
      </c>
      <c r="B21" s="25">
        <v>775027430</v>
      </c>
      <c r="C21" s="37" t="s">
        <v>53</v>
      </c>
      <c r="D21" s="24"/>
    </row>
    <row r="22" spans="1:4" ht="15">
      <c r="A22" s="44" t="s">
        <v>68</v>
      </c>
      <c r="B22" s="25">
        <v>602267808</v>
      </c>
      <c r="C22" s="45" t="s">
        <v>69</v>
      </c>
      <c r="D22" s="24"/>
    </row>
    <row r="23" spans="1:4" s="36" customFormat="1" ht="14.25">
      <c r="A23" s="24" t="s">
        <v>70</v>
      </c>
      <c r="B23" s="25">
        <v>721613829</v>
      </c>
      <c r="C23" s="46" t="s">
        <v>71</v>
      </c>
      <c r="D23" s="24" t="s">
        <v>72</v>
      </c>
    </row>
    <row r="24" spans="1:4" s="36" customFormat="1" ht="14.25">
      <c r="A24" s="24" t="s">
        <v>73</v>
      </c>
      <c r="B24" s="25">
        <v>725516994</v>
      </c>
      <c r="C24" s="46" t="s">
        <v>74</v>
      </c>
      <c r="D24" s="24" t="s">
        <v>75</v>
      </c>
    </row>
  </sheetData>
  <sheetProtection/>
  <hyperlinks>
    <hyperlink ref="C15" r:id="rId1" display="vlasak@doksy.com"/>
    <hyperlink ref="C18" r:id="rId2" display="cyklotrener@seznam.cz"/>
    <hyperlink ref="C21" r:id="rId3" display="Pavel.Hobrlant@KSMCastings.com"/>
    <hyperlink ref="C22" r:id="rId4" display="Leos.Mittner@kiekert.com"/>
    <hyperlink ref="C23" r:id="rId5" display="zaryba@hotmail.com"/>
    <hyperlink ref="C24" r:id="rId6" display="fanderlikd@gmail.com"/>
    <hyperlink ref="D7" r:id="rId7" display="vaclav.vild@skoda-auto.cz"/>
  </hyperlink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5.57421875" style="0" customWidth="1"/>
    <col min="2" max="2" width="4.57421875" style="0" customWidth="1"/>
    <col min="3" max="3" width="38.8515625" style="0" customWidth="1"/>
    <col min="4" max="4" width="23.8515625" style="0" customWidth="1"/>
    <col min="5" max="5" width="16.421875" style="0" customWidth="1"/>
  </cols>
  <sheetData>
    <row r="1" ht="21">
      <c r="A1" s="27" t="s">
        <v>91</v>
      </c>
    </row>
    <row r="2" ht="15.75" thickBot="1"/>
    <row r="3" spans="1:2" ht="15.75" thickBot="1">
      <c r="A3" s="33"/>
      <c r="B3" s="32" t="s">
        <v>37</v>
      </c>
    </row>
    <row r="5" spans="1:5" s="31" customFormat="1" ht="12.75" thickBot="1">
      <c r="A5" s="31" t="s">
        <v>0</v>
      </c>
      <c r="B5" s="31" t="s">
        <v>1</v>
      </c>
      <c r="C5" s="31" t="s">
        <v>8</v>
      </c>
      <c r="D5" s="31" t="s">
        <v>35</v>
      </c>
      <c r="E5" s="31" t="s">
        <v>36</v>
      </c>
    </row>
    <row r="6" spans="1:5" ht="15">
      <c r="A6" s="50" t="s">
        <v>77</v>
      </c>
      <c r="B6" s="56" t="s">
        <v>2</v>
      </c>
      <c r="C6" s="57" t="s">
        <v>54</v>
      </c>
      <c r="D6" s="17" t="s">
        <v>58</v>
      </c>
      <c r="E6" s="29" t="s">
        <v>39</v>
      </c>
    </row>
    <row r="7" spans="1:5" ht="15">
      <c r="A7" s="51" t="s">
        <v>85</v>
      </c>
      <c r="B7" s="42" t="s">
        <v>3</v>
      </c>
      <c r="C7" s="54" t="s">
        <v>90</v>
      </c>
      <c r="D7" s="18" t="s">
        <v>92</v>
      </c>
      <c r="E7" s="30" t="s">
        <v>39</v>
      </c>
    </row>
    <row r="8" spans="1:5" ht="15">
      <c r="A8" s="51" t="s">
        <v>85</v>
      </c>
      <c r="B8" s="42" t="s">
        <v>3</v>
      </c>
      <c r="C8" s="54" t="s">
        <v>86</v>
      </c>
      <c r="D8" s="18" t="s">
        <v>93</v>
      </c>
      <c r="E8" s="30" t="s">
        <v>39</v>
      </c>
    </row>
    <row r="9" spans="1:5" ht="15">
      <c r="A9" s="51" t="s">
        <v>78</v>
      </c>
      <c r="B9" s="42" t="s">
        <v>2</v>
      </c>
      <c r="C9" s="54" t="s">
        <v>87</v>
      </c>
      <c r="D9" s="30" t="s">
        <v>39</v>
      </c>
      <c r="E9" s="30" t="s">
        <v>39</v>
      </c>
    </row>
    <row r="10" spans="1:5" ht="15">
      <c r="A10" s="51" t="s">
        <v>29</v>
      </c>
      <c r="B10" s="42" t="s">
        <v>79</v>
      </c>
      <c r="C10" s="16" t="s">
        <v>98</v>
      </c>
      <c r="D10" s="19" t="s">
        <v>95</v>
      </c>
      <c r="E10" s="30" t="s">
        <v>39</v>
      </c>
    </row>
    <row r="11" spans="1:5" ht="15">
      <c r="A11" s="51" t="s">
        <v>29</v>
      </c>
      <c r="B11" s="42" t="s">
        <v>79</v>
      </c>
      <c r="C11" s="16" t="s">
        <v>99</v>
      </c>
      <c r="D11" s="19" t="s">
        <v>95</v>
      </c>
      <c r="E11" s="19" t="s">
        <v>95</v>
      </c>
    </row>
    <row r="12" spans="1:5" ht="15">
      <c r="A12" s="51" t="s">
        <v>30</v>
      </c>
      <c r="B12" s="42" t="s">
        <v>56</v>
      </c>
      <c r="C12" s="16" t="s">
        <v>100</v>
      </c>
      <c r="D12" s="30" t="s">
        <v>94</v>
      </c>
      <c r="E12" s="30" t="s">
        <v>94</v>
      </c>
    </row>
    <row r="13" spans="1:5" ht="15">
      <c r="A13" s="51" t="s">
        <v>66</v>
      </c>
      <c r="B13" s="42" t="s">
        <v>2</v>
      </c>
      <c r="C13" s="54" t="s">
        <v>88</v>
      </c>
      <c r="D13" s="30" t="s">
        <v>39</v>
      </c>
      <c r="E13" s="30" t="s">
        <v>39</v>
      </c>
    </row>
    <row r="14" spans="1:5" ht="15">
      <c r="A14" s="51" t="s">
        <v>101</v>
      </c>
      <c r="B14" s="42" t="s">
        <v>3</v>
      </c>
      <c r="C14" s="16" t="s">
        <v>102</v>
      </c>
      <c r="D14" s="19" t="s">
        <v>95</v>
      </c>
      <c r="E14" s="30" t="s">
        <v>39</v>
      </c>
    </row>
    <row r="15" spans="1:5" ht="15">
      <c r="A15" s="51" t="s">
        <v>80</v>
      </c>
      <c r="B15" s="42" t="s">
        <v>2</v>
      </c>
      <c r="C15" s="16" t="s">
        <v>103</v>
      </c>
      <c r="D15" s="30" t="s">
        <v>94</v>
      </c>
      <c r="E15" s="30" t="s">
        <v>39</v>
      </c>
    </row>
    <row r="16" spans="1:5" ht="15">
      <c r="A16" s="51" t="s">
        <v>64</v>
      </c>
      <c r="B16" s="42" t="s">
        <v>2</v>
      </c>
      <c r="C16" s="55" t="s">
        <v>65</v>
      </c>
      <c r="D16" s="30" t="s">
        <v>94</v>
      </c>
      <c r="E16" s="30" t="s">
        <v>94</v>
      </c>
    </row>
    <row r="17" spans="1:5" ht="15">
      <c r="A17" s="58" t="s">
        <v>63</v>
      </c>
      <c r="B17" s="48" t="s">
        <v>51</v>
      </c>
      <c r="C17" s="54" t="s">
        <v>60</v>
      </c>
      <c r="D17" s="53" t="s">
        <v>58</v>
      </c>
      <c r="E17" s="30" t="s">
        <v>39</v>
      </c>
    </row>
    <row r="18" spans="1:5" ht="15">
      <c r="A18" s="51" t="s">
        <v>59</v>
      </c>
      <c r="B18" s="42" t="s">
        <v>3</v>
      </c>
      <c r="C18" s="55" t="s">
        <v>5</v>
      </c>
      <c r="D18" s="19" t="s">
        <v>95</v>
      </c>
      <c r="E18" s="19" t="s">
        <v>95</v>
      </c>
    </row>
    <row r="19" spans="1:5" ht="15">
      <c r="A19" s="51" t="s">
        <v>59</v>
      </c>
      <c r="B19" s="42" t="s">
        <v>3</v>
      </c>
      <c r="C19" s="43" t="s">
        <v>104</v>
      </c>
      <c r="D19" s="30" t="s">
        <v>94</v>
      </c>
      <c r="E19" s="30" t="s">
        <v>94</v>
      </c>
    </row>
    <row r="20" spans="1:5" ht="15">
      <c r="A20" s="51" t="s">
        <v>62</v>
      </c>
      <c r="B20" s="42" t="s">
        <v>2</v>
      </c>
      <c r="C20" s="43" t="s">
        <v>67</v>
      </c>
      <c r="D20" s="30" t="s">
        <v>94</v>
      </c>
      <c r="E20" s="30" t="s">
        <v>94</v>
      </c>
    </row>
    <row r="21" spans="1:5" ht="15">
      <c r="A21" s="51" t="s">
        <v>81</v>
      </c>
      <c r="B21" s="42" t="s">
        <v>2</v>
      </c>
      <c r="C21" s="55" t="s">
        <v>57</v>
      </c>
      <c r="D21" s="19" t="s">
        <v>38</v>
      </c>
      <c r="E21" s="19" t="s">
        <v>38</v>
      </c>
    </row>
    <row r="22" spans="1:5" ht="15">
      <c r="A22" s="51" t="s">
        <v>82</v>
      </c>
      <c r="B22" s="42" t="s">
        <v>2</v>
      </c>
      <c r="C22" s="54" t="s">
        <v>4</v>
      </c>
      <c r="D22" s="19" t="s">
        <v>38</v>
      </c>
      <c r="E22" s="19" t="s">
        <v>38</v>
      </c>
    </row>
    <row r="23" spans="1:5" ht="15.75" thickBot="1">
      <c r="A23" s="52" t="s">
        <v>83</v>
      </c>
      <c r="B23" s="59" t="s">
        <v>2</v>
      </c>
      <c r="C23" s="60" t="s">
        <v>55</v>
      </c>
      <c r="D23" s="39" t="s">
        <v>38</v>
      </c>
      <c r="E23" s="39" t="s">
        <v>38</v>
      </c>
    </row>
    <row r="25" ht="15">
      <c r="A25" s="1" t="s">
        <v>50</v>
      </c>
    </row>
    <row r="26" spans="1:3" ht="15">
      <c r="A26" s="34" t="s">
        <v>40</v>
      </c>
      <c r="C26" s="28" t="s">
        <v>41</v>
      </c>
    </row>
    <row r="27" spans="1:3" ht="15">
      <c r="A27" s="34" t="s">
        <v>42</v>
      </c>
      <c r="C27" s="28" t="s">
        <v>48</v>
      </c>
    </row>
    <row r="28" spans="1:3" ht="15">
      <c r="A28" s="34" t="s">
        <v>43</v>
      </c>
      <c r="C28" s="28" t="s">
        <v>49</v>
      </c>
    </row>
    <row r="29" spans="1:3" ht="15">
      <c r="A29" s="34" t="s">
        <v>44</v>
      </c>
      <c r="C29" s="28" t="s">
        <v>47</v>
      </c>
    </row>
    <row r="30" spans="1:3" ht="15">
      <c r="A30" s="34" t="s">
        <v>45</v>
      </c>
      <c r="C30" s="28" t="s">
        <v>46</v>
      </c>
    </row>
    <row r="32" ht="15">
      <c r="A32" s="38" t="s">
        <v>96</v>
      </c>
    </row>
    <row r="34" ht="15">
      <c r="A34" t="s">
        <v>97</v>
      </c>
    </row>
    <row r="35" ht="15">
      <c r="A35" t="s">
        <v>6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Pepa</cp:lastModifiedBy>
  <cp:lastPrinted>2020-01-29T07:58:12Z</cp:lastPrinted>
  <dcterms:created xsi:type="dcterms:W3CDTF">2013-12-10T16:59:53Z</dcterms:created>
  <dcterms:modified xsi:type="dcterms:W3CDTF">2021-05-22T08:02:21Z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